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64011"/>
  <mc:AlternateContent xmlns:mc="http://schemas.openxmlformats.org/markup-compatibility/2006">
    <mc:Choice Requires="x15">
      <x15ac:absPath xmlns:x15ac="http://schemas.microsoft.com/office/spreadsheetml/2010/11/ac" url="Z:\Documents\03 Aufnahmeprüfungen\"/>
    </mc:Choice>
  </mc:AlternateContent>
  <bookViews>
    <workbookView xWindow="0" yWindow="0" windowWidth="21330" windowHeight="8055"/>
  </bookViews>
  <sheets>
    <sheet name="AP 1G"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9" i="1" l="1"/>
  <c r="C20" i="1" l="1"/>
  <c r="G25" i="1"/>
  <c r="D20" i="1" l="1"/>
  <c r="E20" i="1"/>
  <c r="F20" i="1"/>
  <c r="G20" i="1"/>
  <c r="H20" i="1"/>
  <c r="I20" i="1"/>
  <c r="J20" i="1"/>
  <c r="K20" i="1"/>
  <c r="I14" i="1"/>
  <c r="G13" i="1" s="1"/>
  <c r="E8" i="1"/>
  <c r="C8" i="1"/>
  <c r="G7" i="1" s="1"/>
  <c r="C25" i="1" l="1"/>
  <c r="E25" i="1" l="1"/>
  <c r="G26" i="1"/>
  <c r="H26" i="1" s="1"/>
  <c r="C26" i="1"/>
  <c r="D26" i="1" s="1"/>
  <c r="E26" i="1" l="1"/>
  <c r="F26" i="1" s="1"/>
  <c r="K25" i="1"/>
  <c r="D27" i="1"/>
  <c r="H27" i="1"/>
  <c r="F27" i="1" l="1"/>
  <c r="I26" i="1" s="1"/>
  <c r="I25" i="1" s="1"/>
  <c r="D28" i="1" s="1"/>
</calcChain>
</file>

<file path=xl/sharedStrings.xml><?xml version="1.0" encoding="utf-8"?>
<sst xmlns="http://schemas.openxmlformats.org/spreadsheetml/2006/main" count="36" uniqueCount="30">
  <si>
    <t>Sprachprüfungsfachnote</t>
  </si>
  <si>
    <t>Note</t>
  </si>
  <si>
    <t>Berechnung Prüfungsnoten Aufnahmeprüfung 1. Gymnasialklasse</t>
  </si>
  <si>
    <t>Rundung</t>
  </si>
  <si>
    <t>Sprachprüfungs-fachnote [SPF]</t>
  </si>
  <si>
    <t>Prüfungsfachnote Mathematik [PM]</t>
  </si>
  <si>
    <t>Keine Rundung</t>
  </si>
  <si>
    <t>Übertrittsnote [ÜN]</t>
  </si>
  <si>
    <t>Mathematik 
[PM]</t>
  </si>
  <si>
    <t>Endnote</t>
  </si>
  <si>
    <t>Minuspunkte</t>
  </si>
  <si>
    <t>Prüfungsentscheid:</t>
  </si>
  <si>
    <t>Englisch</t>
  </si>
  <si>
    <t>Mathematik</t>
  </si>
  <si>
    <t>Natur, Mensch, Gesellschaft</t>
  </si>
  <si>
    <t>Bild-nersiches Gestalten</t>
  </si>
  <si>
    <t>Musik</t>
  </si>
  <si>
    <t>Bewegung und Sport</t>
  </si>
  <si>
    <t>Medien und Informatik</t>
  </si>
  <si>
    <t>Zweit-sprache</t>
  </si>
  <si>
    <t>Erst-
sprache</t>
  </si>
  <si>
    <t>Übertritts-note [ÜN]</t>
  </si>
  <si>
    <t>Der folgende Notenrechner dient als Berechnungshilfe für die Notenberechnung der Aufnahmeprüfung in die 
1. Gymnasialklasse. Bei Widersprüchen zwischen den Resultaten des Notenrechners und dem offiziellen Prüfungsentscheid gilt ausschliesslich der offizielle Prüfungsentscheid.</t>
  </si>
  <si>
    <t>Prüfungsfachnote Mathematik</t>
  </si>
  <si>
    <r>
      <t xml:space="preserve">Zweite 
Kantonssprache [S2]
</t>
    </r>
    <r>
      <rPr>
        <sz val="9"/>
        <rFont val="Arial"/>
        <family val="2"/>
      </rPr>
      <t>Zeugnisnote (1. Semester)</t>
    </r>
  </si>
  <si>
    <r>
      <rPr>
        <b/>
        <sz val="9.5"/>
        <rFont val="Arial"/>
        <family val="2"/>
      </rPr>
      <t>Bezeichnete Erstsprache [S1]</t>
    </r>
    <r>
      <rPr>
        <b/>
        <sz val="10"/>
        <rFont val="Arial"/>
        <family val="2"/>
      </rPr>
      <t xml:space="preserve">
</t>
    </r>
    <r>
      <rPr>
        <sz val="9"/>
        <rFont val="Arial"/>
        <family val="2"/>
      </rPr>
      <t>Prüfungsnote</t>
    </r>
  </si>
  <si>
    <r>
      <t xml:space="preserve">Teilnote 1 [TN1]
</t>
    </r>
    <r>
      <rPr>
        <sz val="9"/>
        <rFont val="Arial"/>
        <family val="2"/>
      </rPr>
      <t>Prüfungsnote Teil 1</t>
    </r>
  </si>
  <si>
    <r>
      <t xml:space="preserve">Teilnote 2 [TN2]
</t>
    </r>
    <r>
      <rPr>
        <sz val="9"/>
        <rFont val="Arial"/>
        <family val="2"/>
      </rPr>
      <t>Prüfungsnote Teil II</t>
    </r>
  </si>
  <si>
    <r>
      <t xml:space="preserve">Übertrittsnote </t>
    </r>
    <r>
      <rPr>
        <sz val="10"/>
        <color theme="1"/>
        <rFont val="Arial"/>
        <family val="2"/>
      </rPr>
      <t>(Zeugnisnoten des 1. Semester der 6. Primarklasse)</t>
    </r>
  </si>
  <si>
    <r>
      <t xml:space="preserve">Endnote </t>
    </r>
    <r>
      <rPr>
        <sz val="10"/>
        <color theme="1"/>
        <rFont val="Arial"/>
        <family val="2"/>
      </rPr>
      <t>(Prüfungsdurchschnitt)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</si>
</sst>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scheme val="minor"/>
    </font>
    <font>
      <b/>
      <sz val="14"/>
      <color theme="1"/>
      <name val="Arial"/>
      <family val="2"/>
    </font>
    <font>
      <b/>
      <sz val="12"/>
      <color theme="1"/>
      <name val="Arial"/>
      <family val="2"/>
    </font>
    <font>
      <b/>
      <sz val="11"/>
      <color theme="1"/>
      <name val="Arial"/>
      <family val="2"/>
    </font>
    <font>
      <b/>
      <sz val="10"/>
      <color theme="1"/>
      <name val="Arial"/>
      <family val="2"/>
    </font>
    <font>
      <sz val="10"/>
      <color theme="1"/>
      <name val="Arial"/>
      <family val="2"/>
    </font>
    <font>
      <i/>
      <sz val="10"/>
      <color theme="1"/>
      <name val="Arial"/>
      <family val="2"/>
    </font>
    <font>
      <sz val="10"/>
      <color theme="0"/>
      <name val="Arial"/>
      <family val="2"/>
    </font>
    <font>
      <sz val="8"/>
      <color theme="1"/>
      <name val="Arial"/>
      <family val="2"/>
    </font>
    <font>
      <b/>
      <sz val="10"/>
      <name val="Arial"/>
      <family val="2"/>
    </font>
    <font>
      <sz val="10"/>
      <name val="Arial"/>
      <family val="2"/>
    </font>
    <font>
      <i/>
      <sz val="8"/>
      <name val="Arial"/>
      <family val="2"/>
    </font>
    <font>
      <b/>
      <sz val="9.5"/>
      <name val="Arial"/>
      <family val="2"/>
    </font>
    <font>
      <i/>
      <sz val="8"/>
      <color theme="1"/>
      <name val="Arial"/>
      <family val="2"/>
    </font>
    <font>
      <b/>
      <sz val="9"/>
      <name val="Arial"/>
      <family val="2"/>
    </font>
    <font>
      <sz val="9"/>
      <name val="Arial"/>
      <family val="2"/>
    </font>
    <font>
      <b/>
      <sz val="9"/>
      <color theme="1"/>
      <name val="Arial"/>
      <family val="2"/>
    </font>
    <font>
      <sz val="9"/>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thin">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1">
    <xf numFmtId="0" fontId="0" fillId="0" borderId="0"/>
  </cellStyleXfs>
  <cellXfs count="79">
    <xf numFmtId="0" fontId="0" fillId="0" borderId="0" xfId="0"/>
    <xf numFmtId="0" fontId="5" fillId="4" borderId="5" xfId="0" applyFont="1" applyFill="1" applyBorder="1" applyAlignment="1" applyProtection="1">
      <alignment horizontal="center" vertical="center"/>
      <protection locked="0"/>
    </xf>
    <xf numFmtId="0" fontId="5" fillId="2" borderId="0" xfId="0" applyFont="1" applyFill="1" applyProtection="1"/>
    <xf numFmtId="0" fontId="2" fillId="2" borderId="0" xfId="0" applyFont="1" applyFill="1" applyAlignment="1" applyProtection="1">
      <alignment vertical="center"/>
    </xf>
    <xf numFmtId="0" fontId="2" fillId="2" borderId="0" xfId="0" applyFont="1" applyFill="1" applyAlignment="1" applyProtection="1">
      <alignment horizontal="left" vertical="center"/>
    </xf>
    <xf numFmtId="0" fontId="8" fillId="2" borderId="0" xfId="0" applyFont="1" applyFill="1" applyAlignment="1" applyProtection="1">
      <alignment horizontal="left" vertical="center" wrapText="1"/>
    </xf>
    <xf numFmtId="0" fontId="5" fillId="2" borderId="0" xfId="0" applyFont="1" applyFill="1" applyAlignment="1" applyProtection="1">
      <alignment vertical="center"/>
    </xf>
    <xf numFmtId="0" fontId="3" fillId="2" borderId="1" xfId="0" applyFont="1" applyFill="1" applyBorder="1" applyAlignment="1" applyProtection="1">
      <alignment vertical="center"/>
    </xf>
    <xf numFmtId="0" fontId="4" fillId="2" borderId="1" xfId="0" applyFont="1" applyFill="1" applyBorder="1" applyAlignment="1" applyProtection="1">
      <alignment vertical="center"/>
    </xf>
    <xf numFmtId="0" fontId="4" fillId="2" borderId="0" xfId="0" applyFont="1" applyFill="1" applyBorder="1" applyAlignment="1" applyProtection="1">
      <alignment vertical="center"/>
    </xf>
    <xf numFmtId="0" fontId="5" fillId="2" borderId="3" xfId="0" applyFont="1" applyFill="1" applyBorder="1" applyProtection="1"/>
    <xf numFmtId="0" fontId="5" fillId="2" borderId="0" xfId="0" applyFont="1" applyFill="1" applyBorder="1" applyProtection="1"/>
    <xf numFmtId="0" fontId="4" fillId="2" borderId="3" xfId="0" applyFont="1" applyFill="1" applyBorder="1" applyProtection="1"/>
    <xf numFmtId="0" fontId="6" fillId="2" borderId="3" xfId="0" applyFont="1" applyFill="1" applyBorder="1" applyProtection="1"/>
    <xf numFmtId="0" fontId="7" fillId="2" borderId="0" xfId="0" applyFont="1" applyFill="1" applyProtection="1"/>
    <xf numFmtId="0" fontId="5" fillId="2" borderId="1" xfId="0" applyFont="1" applyFill="1" applyBorder="1" applyProtection="1"/>
    <xf numFmtId="0" fontId="5" fillId="2" borderId="0" xfId="0" applyFont="1" applyFill="1" applyAlignment="1" applyProtection="1">
      <alignment wrapText="1"/>
    </xf>
    <xf numFmtId="0" fontId="5" fillId="2" borderId="5" xfId="0" applyFont="1" applyFill="1" applyBorder="1" applyAlignment="1" applyProtection="1">
      <alignment horizontal="center" vertical="center"/>
    </xf>
    <xf numFmtId="0" fontId="6" fillId="2" borderId="0" xfId="0" applyFont="1" applyFill="1" applyBorder="1" applyProtection="1"/>
    <xf numFmtId="0" fontId="5" fillId="2" borderId="0" xfId="0" applyFont="1" applyFill="1" applyBorder="1" applyAlignment="1" applyProtection="1">
      <alignment horizontal="center"/>
    </xf>
    <xf numFmtId="2" fontId="4" fillId="2" borderId="0" xfId="0" applyNumberFormat="1" applyFont="1" applyFill="1" applyBorder="1" applyAlignment="1" applyProtection="1">
      <alignment horizontal="center" vertical="center"/>
    </xf>
    <xf numFmtId="164" fontId="7" fillId="2" borderId="0" xfId="0" applyNumberFormat="1" applyFont="1" applyFill="1" applyProtection="1"/>
    <xf numFmtId="2" fontId="7" fillId="2" borderId="0" xfId="0" applyNumberFormat="1" applyFont="1" applyFill="1" applyProtection="1"/>
    <xf numFmtId="0" fontId="10" fillId="2" borderId="0" xfId="0" applyFont="1" applyFill="1" applyBorder="1" applyProtection="1"/>
    <xf numFmtId="0" fontId="10" fillId="2" borderId="0" xfId="0" applyFont="1" applyFill="1" applyProtection="1"/>
    <xf numFmtId="0" fontId="10" fillId="2" borderId="0" xfId="0" applyFont="1" applyFill="1" applyAlignment="1" applyProtection="1">
      <alignment horizontal="left"/>
    </xf>
    <xf numFmtId="0" fontId="9" fillId="2" borderId="1" xfId="0" applyFont="1" applyFill="1" applyBorder="1" applyProtection="1"/>
    <xf numFmtId="0" fontId="9" fillId="2" borderId="0" xfId="0" applyFont="1" applyFill="1" applyBorder="1" applyProtection="1"/>
    <xf numFmtId="0" fontId="10" fillId="2" borderId="1" xfId="0" applyFont="1" applyFill="1" applyBorder="1" applyProtection="1"/>
    <xf numFmtId="0" fontId="10" fillId="4" borderId="4"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xf>
    <xf numFmtId="0" fontId="10" fillId="2" borderId="0" xfId="0" applyFont="1" applyFill="1" applyBorder="1" applyAlignment="1" applyProtection="1">
      <alignment horizontal="center"/>
    </xf>
    <xf numFmtId="0" fontId="1" fillId="2" borderId="0" xfId="0" applyFont="1" applyFill="1" applyAlignment="1" applyProtection="1">
      <alignment vertical="center"/>
    </xf>
    <xf numFmtId="0" fontId="8" fillId="2" borderId="0" xfId="0" applyFont="1" applyFill="1" applyAlignment="1" applyProtection="1">
      <alignment vertical="center" wrapText="1"/>
    </xf>
    <xf numFmtId="0" fontId="9" fillId="3" borderId="4" xfId="0" applyFont="1" applyFill="1" applyBorder="1" applyAlignment="1" applyProtection="1">
      <alignment vertical="top" wrapText="1"/>
    </xf>
    <xf numFmtId="0" fontId="10" fillId="4" borderId="4"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xf>
    <xf numFmtId="0" fontId="9" fillId="3" borderId="17" xfId="0" applyFont="1" applyFill="1" applyBorder="1" applyAlignment="1" applyProtection="1">
      <alignment horizontal="center" vertical="top" wrapText="1"/>
    </xf>
    <xf numFmtId="0" fontId="10" fillId="4" borderId="5"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5" fillId="2" borderId="19"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4" fillId="2" borderId="19" xfId="0" applyFont="1" applyFill="1" applyBorder="1" applyAlignment="1" applyProtection="1">
      <alignment horizontal="center" vertical="center"/>
    </xf>
    <xf numFmtId="2" fontId="10" fillId="2" borderId="4" xfId="0" applyNumberFormat="1" applyFont="1" applyFill="1" applyBorder="1" applyAlignment="1" applyProtection="1">
      <alignment horizontal="center"/>
    </xf>
    <xf numFmtId="0" fontId="10" fillId="2" borderId="4" xfId="0" applyFont="1" applyFill="1" applyBorder="1" applyAlignment="1" applyProtection="1">
      <alignment horizontal="center"/>
    </xf>
    <xf numFmtId="2" fontId="10" fillId="2" borderId="5" xfId="0" applyNumberFormat="1" applyFont="1" applyFill="1" applyBorder="1" applyAlignment="1" applyProtection="1">
      <alignment horizontal="center"/>
    </xf>
    <xf numFmtId="2" fontId="4" fillId="2" borderId="7" xfId="0" applyNumberFormat="1" applyFont="1" applyFill="1" applyBorder="1" applyAlignment="1" applyProtection="1">
      <alignment horizontal="center"/>
    </xf>
    <xf numFmtId="2" fontId="4" fillId="2" borderId="8" xfId="0" applyNumberFormat="1" applyFont="1" applyFill="1" applyBorder="1" applyAlignment="1" applyProtection="1">
      <alignment horizontal="center"/>
    </xf>
    <xf numFmtId="2" fontId="9" fillId="2" borderId="7" xfId="0" applyNumberFormat="1" applyFont="1" applyFill="1" applyBorder="1" applyAlignment="1" applyProtection="1">
      <alignment horizontal="center"/>
    </xf>
    <xf numFmtId="0" fontId="9" fillId="2" borderId="8" xfId="0" applyFont="1" applyFill="1" applyBorder="1" applyAlignment="1" applyProtection="1">
      <alignment horizontal="center"/>
    </xf>
    <xf numFmtId="0" fontId="9" fillId="3" borderId="4" xfId="0" applyFont="1" applyFill="1" applyBorder="1" applyAlignment="1" applyProtection="1">
      <alignment horizontal="center" vertical="top" wrapText="1"/>
    </xf>
    <xf numFmtId="2" fontId="9" fillId="2" borderId="9" xfId="0" applyNumberFormat="1" applyFont="1" applyFill="1" applyBorder="1" applyAlignment="1" applyProtection="1">
      <alignment horizontal="center" vertical="center"/>
    </xf>
    <xf numFmtId="2" fontId="9" fillId="2" borderId="10" xfId="0" applyNumberFormat="1" applyFont="1" applyFill="1" applyBorder="1" applyAlignment="1" applyProtection="1">
      <alignment horizontal="center" vertical="center"/>
    </xf>
    <xf numFmtId="2" fontId="9" fillId="2" borderId="11" xfId="0" applyNumberFormat="1" applyFont="1" applyFill="1" applyBorder="1" applyAlignment="1" applyProtection="1">
      <alignment horizontal="center" vertical="center"/>
    </xf>
    <xf numFmtId="2" fontId="9" fillId="2" borderId="12" xfId="0" applyNumberFormat="1"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9" fillId="2" borderId="12"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1" fillId="2" borderId="13" xfId="0" applyFont="1" applyFill="1" applyBorder="1" applyAlignment="1" applyProtection="1">
      <alignment horizontal="center" vertical="center"/>
    </xf>
    <xf numFmtId="2" fontId="4" fillId="2" borderId="14" xfId="0" applyNumberFormat="1" applyFont="1" applyFill="1" applyBorder="1" applyAlignment="1" applyProtection="1">
      <alignment horizontal="center" vertical="center"/>
    </xf>
    <xf numFmtId="2" fontId="4" fillId="2" borderId="15" xfId="0" applyNumberFormat="1" applyFont="1" applyFill="1" applyBorder="1" applyAlignment="1" applyProtection="1">
      <alignment horizontal="center" vertical="center"/>
    </xf>
    <xf numFmtId="0" fontId="9" fillId="3" borderId="6" xfId="0" applyFont="1" applyFill="1" applyBorder="1" applyAlignment="1" applyProtection="1">
      <alignment horizontal="center" vertical="top" wrapText="1"/>
    </xf>
    <xf numFmtId="0" fontId="9" fillId="3" borderId="16" xfId="0" applyFont="1" applyFill="1" applyBorder="1" applyAlignment="1" applyProtection="1">
      <alignment horizontal="center" vertical="top" wrapText="1"/>
    </xf>
    <xf numFmtId="0" fontId="4" fillId="3" borderId="6" xfId="0" applyFont="1" applyFill="1" applyBorder="1" applyAlignment="1" applyProtection="1">
      <alignment horizontal="center" vertical="top"/>
    </xf>
    <xf numFmtId="0" fontId="4" fillId="3" borderId="16" xfId="0" applyFont="1" applyFill="1" applyBorder="1" applyAlignment="1" applyProtection="1">
      <alignment horizontal="center" vertical="top"/>
    </xf>
    <xf numFmtId="0" fontId="13" fillId="2" borderId="0" xfId="0" applyFont="1" applyFill="1" applyAlignment="1" applyProtection="1">
      <alignment horizontal="left" vertical="center" wrapText="1"/>
    </xf>
    <xf numFmtId="0" fontId="12" fillId="3" borderId="4" xfId="0" applyFont="1" applyFill="1" applyBorder="1" applyAlignment="1" applyProtection="1">
      <alignment vertical="top" wrapText="1"/>
    </xf>
    <xf numFmtId="0" fontId="9" fillId="3" borderId="17" xfId="0" applyFont="1" applyFill="1" applyBorder="1" applyAlignment="1" applyProtection="1">
      <alignment horizontal="center" vertical="center" wrapText="1"/>
    </xf>
    <xf numFmtId="0" fontId="12" fillId="3" borderId="4" xfId="0" applyFont="1" applyFill="1" applyBorder="1" applyAlignment="1" applyProtection="1">
      <alignment horizontal="left" vertical="top"/>
    </xf>
    <xf numFmtId="0" fontId="12" fillId="3" borderId="4" xfId="0" applyFont="1" applyFill="1" applyBorder="1" applyAlignment="1" applyProtection="1">
      <alignment horizontal="left" vertical="top" wrapText="1"/>
    </xf>
    <xf numFmtId="0" fontId="14" fillId="3" borderId="4" xfId="0" applyFont="1" applyFill="1" applyBorder="1" applyAlignment="1" applyProtection="1">
      <alignment horizontal="left" vertical="top" wrapText="1"/>
    </xf>
    <xf numFmtId="0" fontId="16" fillId="3" borderId="4" xfId="0" applyFont="1" applyFill="1" applyBorder="1" applyAlignment="1" applyProtection="1">
      <alignment horizontal="left" vertical="top" wrapText="1"/>
    </xf>
    <xf numFmtId="0" fontId="4" fillId="3" borderId="17" xfId="0" applyFont="1" applyFill="1" applyBorder="1" applyAlignment="1" applyProtection="1">
      <alignment horizontal="left" vertical="top" wrapText="1"/>
    </xf>
    <xf numFmtId="0" fontId="17" fillId="2" borderId="3" xfId="0" applyFont="1" applyFill="1" applyBorder="1" applyAlignment="1" applyProtection="1">
      <alignment horizontal="left" vertical="top" wrapText="1"/>
    </xf>
    <xf numFmtId="4" fontId="10" fillId="2" borderId="4" xfId="0" applyNumberFormat="1" applyFont="1" applyFill="1" applyBorder="1" applyAlignment="1" applyProtection="1">
      <alignment horizontal="center"/>
    </xf>
  </cellXfs>
  <cellStyles count="1">
    <cellStyle name="Standard" xfId="0" builtinId="0"/>
  </cellStyles>
  <dxfs count="5">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151087</xdr:colOff>
      <xdr:row>0</xdr:row>
      <xdr:rowOff>835923</xdr:rowOff>
    </xdr:to>
    <xdr:pic>
      <xdr:nvPicPr>
        <xdr:cNvPr id="4" name="Grafik 3"/>
        <xdr:cNvPicPr>
          <a:picLocks noChangeAspect="1"/>
        </xdr:cNvPicPr>
      </xdr:nvPicPr>
      <xdr:blipFill>
        <a:blip xmlns:r="http://schemas.openxmlformats.org/officeDocument/2006/relationships" r:embed="rId1"/>
        <a:stretch>
          <a:fillRect/>
        </a:stretch>
      </xdr:blipFill>
      <xdr:spPr>
        <a:xfrm>
          <a:off x="1" y="1"/>
          <a:ext cx="5715000" cy="83592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abSelected="1" zoomScale="115" zoomScaleNormal="115" workbookViewId="0">
      <selection activeCell="B28" sqref="B28:C29"/>
    </sheetView>
  </sheetViews>
  <sheetFormatPr baseColWidth="10" defaultRowHeight="12.75" x14ac:dyDescent="0.2"/>
  <cols>
    <col min="1" max="1" width="5.7109375" style="2" customWidth="1"/>
    <col min="2" max="2" width="12.28515625" style="2" customWidth="1"/>
    <col min="3" max="6" width="10.7109375" style="2" customWidth="1"/>
    <col min="7" max="7" width="11.7109375" style="2" customWidth="1"/>
    <col min="8" max="12" width="10.7109375" style="2" customWidth="1"/>
    <col min="13" max="16384" width="11.42578125" style="2"/>
  </cols>
  <sheetData>
    <row r="1" spans="1:12" ht="66" customHeight="1" x14ac:dyDescent="0.2"/>
    <row r="2" spans="1:12" ht="27" customHeight="1" x14ac:dyDescent="0.2">
      <c r="B2" s="32" t="s">
        <v>2</v>
      </c>
      <c r="C2" s="32"/>
      <c r="D2" s="32"/>
      <c r="E2" s="32"/>
      <c r="F2" s="32"/>
      <c r="G2" s="32"/>
      <c r="H2" s="32"/>
      <c r="I2" s="32"/>
      <c r="J2" s="32"/>
      <c r="K2" s="32"/>
      <c r="L2" s="3"/>
    </row>
    <row r="3" spans="1:12" ht="50.25" customHeight="1" x14ac:dyDescent="0.2">
      <c r="A3" s="4"/>
      <c r="B3" s="69" t="s">
        <v>22</v>
      </c>
      <c r="C3" s="69"/>
      <c r="D3" s="69"/>
      <c r="E3" s="69"/>
      <c r="F3" s="69"/>
      <c r="G3" s="69"/>
      <c r="H3" s="69"/>
      <c r="I3" s="69"/>
      <c r="J3" s="33"/>
      <c r="K3" s="33"/>
      <c r="L3" s="33"/>
    </row>
    <row r="4" spans="1:12" ht="6" customHeight="1" x14ac:dyDescent="0.2">
      <c r="A4" s="4"/>
      <c r="B4" s="5"/>
      <c r="C4" s="5"/>
      <c r="D4" s="5"/>
      <c r="E4" s="5"/>
      <c r="F4" s="5"/>
      <c r="G4" s="5"/>
      <c r="H4" s="5"/>
      <c r="I4" s="5"/>
      <c r="J4" s="5"/>
      <c r="K4" s="5"/>
      <c r="L4" s="5"/>
    </row>
    <row r="5" spans="1:12" s="6" customFormat="1" ht="18.75" customHeight="1" x14ac:dyDescent="0.25">
      <c r="B5" s="7" t="s">
        <v>0</v>
      </c>
      <c r="C5" s="8"/>
      <c r="D5" s="8"/>
      <c r="E5" s="8"/>
      <c r="F5" s="8"/>
      <c r="G5" s="8"/>
      <c r="H5" s="8"/>
      <c r="I5" s="9"/>
    </row>
    <row r="6" spans="1:12" ht="38.25" customHeight="1" thickBot="1" x14ac:dyDescent="0.25">
      <c r="B6" s="10"/>
      <c r="C6" s="34" t="s">
        <v>25</v>
      </c>
      <c r="D6" s="34"/>
      <c r="E6" s="70" t="s">
        <v>24</v>
      </c>
      <c r="F6" s="70"/>
      <c r="G6" s="71" t="s">
        <v>4</v>
      </c>
      <c r="H6" s="71"/>
      <c r="I6" s="23"/>
      <c r="J6" s="24"/>
    </row>
    <row r="7" spans="1:12" ht="15" customHeight="1" thickTop="1" x14ac:dyDescent="0.2">
      <c r="B7" s="12" t="s">
        <v>1</v>
      </c>
      <c r="C7" s="35"/>
      <c r="D7" s="35"/>
      <c r="E7" s="35"/>
      <c r="F7" s="38"/>
      <c r="G7" s="52">
        <f>SUM(C8+E8)/2</f>
        <v>0</v>
      </c>
      <c r="H7" s="53"/>
      <c r="I7" s="23"/>
      <c r="J7" s="24"/>
    </row>
    <row r="8" spans="1:12" ht="15" customHeight="1" thickBot="1" x14ac:dyDescent="0.25">
      <c r="B8" s="13" t="s">
        <v>3</v>
      </c>
      <c r="C8" s="36">
        <f>ROUND(C7/0.25,0)*0.25</f>
        <v>0</v>
      </c>
      <c r="D8" s="36"/>
      <c r="E8" s="36">
        <f>ROUND(E7/0.5,0)*0.5</f>
        <v>0</v>
      </c>
      <c r="F8" s="39"/>
      <c r="G8" s="54"/>
      <c r="H8" s="55"/>
      <c r="I8" s="23"/>
      <c r="J8" s="24"/>
    </row>
    <row r="9" spans="1:12" ht="13.5" thickTop="1" x14ac:dyDescent="0.2">
      <c r="C9" s="25"/>
      <c r="D9" s="25"/>
      <c r="E9" s="25"/>
      <c r="F9" s="24"/>
      <c r="G9" s="24"/>
      <c r="H9" s="24"/>
      <c r="I9" s="24"/>
      <c r="J9" s="24"/>
    </row>
    <row r="10" spans="1:12" ht="8.25" customHeight="1" x14ac:dyDescent="0.2">
      <c r="C10" s="24"/>
      <c r="D10" s="24"/>
      <c r="E10" s="24"/>
      <c r="F10" s="24"/>
      <c r="G10" s="24"/>
      <c r="H10" s="24"/>
      <c r="I10" s="24"/>
      <c r="J10" s="24"/>
    </row>
    <row r="11" spans="1:12" ht="21.75" customHeight="1" x14ac:dyDescent="0.2">
      <c r="B11" s="7" t="s">
        <v>23</v>
      </c>
      <c r="C11" s="26"/>
      <c r="D11" s="26"/>
      <c r="E11" s="26"/>
      <c r="F11" s="26"/>
      <c r="G11" s="26"/>
      <c r="H11" s="26"/>
      <c r="I11" s="27"/>
      <c r="J11" s="24"/>
    </row>
    <row r="12" spans="1:12" ht="27" customHeight="1" thickBot="1" x14ac:dyDescent="0.25">
      <c r="B12" s="10"/>
      <c r="C12" s="73" t="s">
        <v>26</v>
      </c>
      <c r="D12" s="72"/>
      <c r="E12" s="73" t="s">
        <v>27</v>
      </c>
      <c r="F12" s="72"/>
      <c r="G12" s="37" t="s">
        <v>5</v>
      </c>
      <c r="H12" s="37"/>
      <c r="I12" s="23"/>
      <c r="J12" s="24"/>
    </row>
    <row r="13" spans="1:12" ht="15" customHeight="1" thickTop="1" x14ac:dyDescent="0.2">
      <c r="B13" s="12" t="s">
        <v>1</v>
      </c>
      <c r="C13" s="35"/>
      <c r="D13" s="35"/>
      <c r="E13" s="35"/>
      <c r="F13" s="38"/>
      <c r="G13" s="56">
        <f>ROUND(I14/0.25,0)*0.25</f>
        <v>0</v>
      </c>
      <c r="H13" s="57"/>
      <c r="I13" s="24"/>
      <c r="J13" s="24"/>
    </row>
    <row r="14" spans="1:12" ht="13.5" thickBot="1" x14ac:dyDescent="0.25">
      <c r="B14" s="13" t="s">
        <v>3</v>
      </c>
      <c r="C14" s="60" t="s">
        <v>6</v>
      </c>
      <c r="D14" s="61"/>
      <c r="E14" s="61"/>
      <c r="F14" s="62"/>
      <c r="G14" s="58"/>
      <c r="H14" s="59"/>
      <c r="I14" s="14">
        <f>SUM((2*C13)+(1*E13))/3</f>
        <v>0</v>
      </c>
      <c r="J14" s="24"/>
    </row>
    <row r="15" spans="1:12" ht="13.5" thickTop="1" x14ac:dyDescent="0.2">
      <c r="C15" s="24"/>
      <c r="D15" s="24"/>
      <c r="E15" s="24"/>
      <c r="F15" s="24"/>
      <c r="G15" s="24"/>
      <c r="H15" s="24"/>
      <c r="I15" s="24"/>
      <c r="J15" s="24"/>
    </row>
    <row r="16" spans="1:12" ht="8.25" customHeight="1" x14ac:dyDescent="0.2">
      <c r="C16" s="24"/>
      <c r="D16" s="24"/>
      <c r="E16" s="24"/>
      <c r="F16" s="24"/>
      <c r="G16" s="24"/>
      <c r="H16" s="24"/>
      <c r="I16" s="24"/>
      <c r="J16" s="24"/>
    </row>
    <row r="17" spans="2:13" ht="21.75" customHeight="1" x14ac:dyDescent="0.2">
      <c r="B17" s="7" t="s">
        <v>28</v>
      </c>
      <c r="C17" s="26"/>
      <c r="D17" s="26"/>
      <c r="E17" s="26"/>
      <c r="F17" s="26"/>
      <c r="G17" s="26"/>
      <c r="H17" s="26"/>
      <c r="I17" s="26"/>
      <c r="J17" s="28"/>
      <c r="K17" s="15"/>
      <c r="L17" s="15"/>
    </row>
    <row r="18" spans="2:13" ht="39.75" customHeight="1" thickBot="1" x14ac:dyDescent="0.25">
      <c r="B18" s="77"/>
      <c r="C18" s="74" t="s">
        <v>20</v>
      </c>
      <c r="D18" s="74" t="s">
        <v>19</v>
      </c>
      <c r="E18" s="74" t="s">
        <v>12</v>
      </c>
      <c r="F18" s="74" t="s">
        <v>13</v>
      </c>
      <c r="G18" s="74" t="s">
        <v>14</v>
      </c>
      <c r="H18" s="74" t="s">
        <v>15</v>
      </c>
      <c r="I18" s="74" t="s">
        <v>16</v>
      </c>
      <c r="J18" s="74" t="s">
        <v>17</v>
      </c>
      <c r="K18" s="75" t="s">
        <v>18</v>
      </c>
      <c r="L18" s="76" t="s">
        <v>21</v>
      </c>
      <c r="M18" s="16"/>
    </row>
    <row r="19" spans="2:13" ht="13.5" thickTop="1" x14ac:dyDescent="0.2">
      <c r="B19" s="12" t="s">
        <v>1</v>
      </c>
      <c r="C19" s="29"/>
      <c r="D19" s="29"/>
      <c r="E19" s="29"/>
      <c r="F19" s="29"/>
      <c r="G19" s="29"/>
      <c r="H19" s="29"/>
      <c r="I19" s="29"/>
      <c r="J19" s="29"/>
      <c r="K19" s="1"/>
      <c r="L19" s="63">
        <f>SUM(C19:K19)/9</f>
        <v>0</v>
      </c>
    </row>
    <row r="20" spans="2:13" ht="13.5" thickBot="1" x14ac:dyDescent="0.25">
      <c r="B20" s="13" t="s">
        <v>3</v>
      </c>
      <c r="C20" s="30">
        <f t="shared" ref="C20:K20" si="0">ROUND(C19/0.5,0)*0.5</f>
        <v>0</v>
      </c>
      <c r="D20" s="30">
        <f t="shared" si="0"/>
        <v>0</v>
      </c>
      <c r="E20" s="30">
        <f t="shared" si="0"/>
        <v>0</v>
      </c>
      <c r="F20" s="30">
        <f t="shared" si="0"/>
        <v>0</v>
      </c>
      <c r="G20" s="30">
        <f t="shared" si="0"/>
        <v>0</v>
      </c>
      <c r="H20" s="30">
        <f t="shared" si="0"/>
        <v>0</v>
      </c>
      <c r="I20" s="30">
        <f t="shared" si="0"/>
        <v>0</v>
      </c>
      <c r="J20" s="30">
        <f t="shared" si="0"/>
        <v>0</v>
      </c>
      <c r="K20" s="17">
        <f t="shared" si="0"/>
        <v>0</v>
      </c>
      <c r="L20" s="64"/>
    </row>
    <row r="21" spans="2:13" ht="13.5" thickTop="1" x14ac:dyDescent="0.2">
      <c r="B21" s="18"/>
      <c r="C21" s="31"/>
      <c r="D21" s="31"/>
      <c r="E21" s="31"/>
      <c r="F21" s="31"/>
      <c r="G21" s="31"/>
      <c r="H21" s="31"/>
      <c r="I21" s="31"/>
      <c r="J21" s="31"/>
      <c r="K21" s="19"/>
      <c r="L21" s="20"/>
    </row>
    <row r="22" spans="2:13" x14ac:dyDescent="0.2">
      <c r="C22" s="24"/>
      <c r="D22" s="24"/>
      <c r="E22" s="24"/>
      <c r="F22" s="24"/>
      <c r="G22" s="24"/>
      <c r="H22" s="24"/>
      <c r="I22" s="24"/>
      <c r="J22" s="24"/>
    </row>
    <row r="23" spans="2:13" ht="21.75" customHeight="1" x14ac:dyDescent="0.2">
      <c r="B23" s="8" t="s">
        <v>29</v>
      </c>
      <c r="C23" s="28"/>
      <c r="D23" s="28"/>
      <c r="E23" s="28"/>
      <c r="F23" s="28"/>
      <c r="G23" s="28"/>
      <c r="H23" s="28"/>
      <c r="I23" s="23"/>
      <c r="J23" s="24"/>
    </row>
    <row r="24" spans="2:13" ht="30" customHeight="1" thickBot="1" x14ac:dyDescent="0.25">
      <c r="C24" s="51" t="s">
        <v>4</v>
      </c>
      <c r="D24" s="51"/>
      <c r="E24" s="51" t="s">
        <v>8</v>
      </c>
      <c r="F24" s="51"/>
      <c r="G24" s="51" t="s">
        <v>7</v>
      </c>
      <c r="H24" s="51"/>
      <c r="I24" s="65" t="s">
        <v>10</v>
      </c>
      <c r="J24" s="66"/>
      <c r="K24" s="67" t="s">
        <v>9</v>
      </c>
      <c r="L24" s="68"/>
    </row>
    <row r="25" spans="2:13" ht="14.25" thickTop="1" thickBot="1" x14ac:dyDescent="0.25">
      <c r="B25" s="12" t="s">
        <v>1</v>
      </c>
      <c r="C25" s="44">
        <f>G7</f>
        <v>0</v>
      </c>
      <c r="D25" s="45"/>
      <c r="E25" s="78">
        <f>G13</f>
        <v>0</v>
      </c>
      <c r="F25" s="78"/>
      <c r="G25" s="44">
        <f>L19</f>
        <v>0</v>
      </c>
      <c r="H25" s="46"/>
      <c r="I25" s="49">
        <f>IF(C26+E26+G26&gt;0,I26,0)</f>
        <v>0</v>
      </c>
      <c r="J25" s="50"/>
      <c r="K25" s="47">
        <f>SUM(C25+E25+G25)/3</f>
        <v>0</v>
      </c>
      <c r="L25" s="48"/>
    </row>
    <row r="26" spans="2:13" ht="13.5" thickTop="1" x14ac:dyDescent="0.2">
      <c r="B26" s="14"/>
      <c r="C26" s="21">
        <f>SUMIF(C25,"&lt;4")</f>
        <v>0</v>
      </c>
      <c r="D26" s="14">
        <f>IF(C25&lt;4,SUM(4-C26),0)</f>
        <v>4</v>
      </c>
      <c r="E26" s="14">
        <f>SUMIF(E25,"&lt;4")</f>
        <v>0</v>
      </c>
      <c r="F26" s="14">
        <f>IF(E25&lt;4,SUM(4-E26),0)</f>
        <v>4</v>
      </c>
      <c r="G26" s="22">
        <f>SUMIF(G25,"&lt;4")</f>
        <v>0</v>
      </c>
      <c r="H26" s="14">
        <f>IF(G25&lt;4,SUM(4-G26),0)</f>
        <v>4</v>
      </c>
      <c r="I26" s="22">
        <f>SUM(D27+F27+H27)</f>
        <v>0</v>
      </c>
      <c r="J26" s="14"/>
      <c r="K26" s="24"/>
      <c r="L26" s="24"/>
    </row>
    <row r="27" spans="2:13" ht="5.25" customHeight="1" thickBot="1" x14ac:dyDescent="0.25">
      <c r="C27" s="14"/>
      <c r="D27" s="14">
        <f>IF(D26=4,0,D26)</f>
        <v>0</v>
      </c>
      <c r="E27" s="14"/>
      <c r="F27" s="14">
        <f>IF(F26=4,0,F26)</f>
        <v>0</v>
      </c>
      <c r="G27" s="14"/>
      <c r="H27" s="14">
        <f>IF(H26=4,0,H26)</f>
        <v>0</v>
      </c>
      <c r="I27" s="14"/>
      <c r="J27" s="14"/>
    </row>
    <row r="28" spans="2:13" ht="15.75" customHeight="1" x14ac:dyDescent="0.2">
      <c r="B28" s="42" t="s">
        <v>11</v>
      </c>
      <c r="C28" s="42"/>
      <c r="D28" s="40" t="str">
        <f>IF(AND(I25&lt;=0.75,K25&gt;=4.5), "positiv", "negativ")</f>
        <v>negativ</v>
      </c>
      <c r="E28" s="40"/>
    </row>
    <row r="29" spans="2:13" ht="15" customHeight="1" thickBot="1" x14ac:dyDescent="0.25">
      <c r="B29" s="43"/>
      <c r="C29" s="43"/>
      <c r="D29" s="41"/>
      <c r="E29" s="41"/>
    </row>
    <row r="30" spans="2:13" ht="15.75" customHeight="1" x14ac:dyDescent="0.2">
      <c r="B30" s="11"/>
      <c r="C30" s="11"/>
      <c r="D30" s="11"/>
      <c r="E30" s="11"/>
    </row>
    <row r="31" spans="2:13" x14ac:dyDescent="0.2">
      <c r="I31" s="24"/>
    </row>
  </sheetData>
  <sheetProtection algorithmName="SHA-512" hashValue="8yZFHn7G+s26DBGPiXhYiOJ3C6WAsXbCYvUAS6C/VTyh7PVEFgNYKNeYcepr0R0FbRXlasH2DOoxfceZfshETw==" saltValue="Czg52mN+XRnFuFDGrftzKg==" spinCount="100000" sheet="1" objects="1" scenarios="1"/>
  <mergeCells count="29">
    <mergeCell ref="K25:L25"/>
    <mergeCell ref="I25:J25"/>
    <mergeCell ref="C24:D24"/>
    <mergeCell ref="E24:F24"/>
    <mergeCell ref="G7:H8"/>
    <mergeCell ref="G13:H14"/>
    <mergeCell ref="C14:F14"/>
    <mergeCell ref="L19:L20"/>
    <mergeCell ref="G24:H24"/>
    <mergeCell ref="E13:F13"/>
    <mergeCell ref="C13:D13"/>
    <mergeCell ref="I24:J24"/>
    <mergeCell ref="K24:L24"/>
    <mergeCell ref="D28:E29"/>
    <mergeCell ref="B28:C29"/>
    <mergeCell ref="C25:D25"/>
    <mergeCell ref="E25:F25"/>
    <mergeCell ref="G25:H25"/>
    <mergeCell ref="C6:D6"/>
    <mergeCell ref="C7:D7"/>
    <mergeCell ref="C8:D8"/>
    <mergeCell ref="C12:D12"/>
    <mergeCell ref="B3:I3"/>
    <mergeCell ref="G6:H6"/>
    <mergeCell ref="G12:H12"/>
    <mergeCell ref="E6:F6"/>
    <mergeCell ref="E7:F7"/>
    <mergeCell ref="E8:F8"/>
    <mergeCell ref="E12:F12"/>
  </mergeCells>
  <conditionalFormatting sqref="D28">
    <cfRule type="cellIs" dxfId="4" priority="3" operator="equal">
      <formula>"Bestanden"</formula>
    </cfRule>
    <cfRule type="cellIs" dxfId="3" priority="4" operator="equal">
      <formula>"Nicht bestanden"</formula>
    </cfRule>
    <cfRule type="cellIs" dxfId="2" priority="5" operator="equal">
      <formula>"""Nicht bestanden"""</formula>
    </cfRule>
  </conditionalFormatting>
  <conditionalFormatting sqref="D28:E29">
    <cfRule type="cellIs" dxfId="0" priority="2" operator="equal">
      <formula>"negativ"</formula>
    </cfRule>
    <cfRule type="cellIs" dxfId="1" priority="1" operator="equal">
      <formula>"positiv"</formula>
    </cfRule>
  </conditionalFormatting>
  <pageMargins left="0.7" right="0.7" top="0.78740157499999996" bottom="0.78740157499999996" header="0.3" footer="0.3"/>
  <pageSetup paperSize="9" scale="63" orientation="portrait" r:id="rId1"/>
  <ignoredErrors>
    <ignoredError sqref="F26 D26"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8F595BFD71F214E8C2C253E40BFF025" ma:contentTypeVersion="7" ma:contentTypeDescription="Ein neues Dokument erstellen." ma:contentTypeScope="" ma:versionID="561a267a81b02bfbb62b76f9acee6e8d">
  <xsd:schema xmlns:xsd="http://www.w3.org/2001/XMLSchema" xmlns:xs="http://www.w3.org/2001/XMLSchema" xmlns:p="http://schemas.microsoft.com/office/2006/metadata/properties" xmlns:ns1="http://schemas.microsoft.com/sharepoint/v3" xmlns:ns2="aa65f1a8-ce7f-4ea5-8242-d903488404a4" targetNamespace="http://schemas.microsoft.com/office/2006/metadata/properties" ma:root="true" ma:fieldsID="54fda313896e142a295b0ace20a4d0c7" ns1:_="" ns2:_="">
    <xsd:import namespace="http://schemas.microsoft.com/sharepoint/v3"/>
    <xsd:import namespace="aa65f1a8-ce7f-4ea5-8242-d903488404a4"/>
    <xsd:element name="properties">
      <xsd:complexType>
        <xsd:sequence>
          <xsd:element name="documentManagement">
            <xsd:complexType>
              <xsd:all>
                <xsd:element ref="ns1:PublishingStartDate" minOccurs="0"/>
                <xsd:element ref="ns1:PublishingExpirationDate" minOccurs="0"/>
                <xsd:element ref="ns1:Language" minOccurs="0"/>
                <xsd:element ref="ns1:CustomerID" minOccurs="0"/>
                <xsd:element ref="ns2:Categories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element name="Language" ma:index="10" nillable="true" ma:displayName="Sprache" ma:default="DE" ma:format="Dropdown" ma:internalName="Language">
      <xsd:simpleType>
        <xsd:restriction base="dms:Choice">
          <xsd:enumeration value="DE"/>
          <xsd:enumeration value="IT"/>
          <xsd:enumeration value="RM"/>
        </xsd:restriction>
      </xsd:simpleType>
    </xsd:element>
    <xsd:element name="CustomerID" ma:index="11" nillable="true" ma:displayName="Benutzerdefinierte ID" ma:internalName="CustomerID">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65f1a8-ce7f-4ea5-8242-d903488404a4" elementFormDefault="qualified">
    <xsd:import namespace="http://schemas.microsoft.com/office/2006/documentManagement/types"/>
    <xsd:import namespace="http://schemas.microsoft.com/office/infopath/2007/PartnerControls"/>
    <xsd:element name="Categories1" ma:index="12" nillable="true" ma:displayName="Thema" ma:format="Dropdown" ma:internalName="Categories1">
      <xsd:simpleType>
        <xsd:union memberTypes="dms:Text">
          <xsd:simpleType>
            <xsd:restriction base="dms:Choice">
              <xsd:enumeration value="Prüfungstermine"/>
              <xsd:enumeration value="Aufnahmeverfahren"/>
              <xsd:enumeration value="Eintritt1"/>
              <xsd:enumeration value="Eintritt3"/>
              <xsd:enumeration value="Hinweis"/>
              <xsd:enumeration value="Orientierung"/>
              <xsd:enumeration value="Anmeldung"/>
              <xsd:enumeration value="Aufnahme"/>
              <xsd:enumeration value="Aufnahme3"/>
              <xsd:enumeration value="Nicht aktiv"/>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Categories1 xmlns="aa65f1a8-ce7f-4ea5-8242-d903488404a4">Eintritt1</Categories1>
    <CustomerID xmlns="http://schemas.microsoft.com/sharepoint/v3">0005</CustomerID>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61E6F5A-2783-49E7-A9EA-5B11FA74BC4D}"/>
</file>

<file path=customXml/itemProps2.xml><?xml version="1.0" encoding="utf-8"?>
<ds:datastoreItem xmlns:ds="http://schemas.openxmlformats.org/officeDocument/2006/customXml" ds:itemID="{52DBB80F-5CBE-483D-8E6A-573F497B47AB}"/>
</file>

<file path=customXml/itemProps3.xml><?xml version="1.0" encoding="utf-8"?>
<ds:datastoreItem xmlns:ds="http://schemas.openxmlformats.org/officeDocument/2006/customXml" ds:itemID="{599BB185-4B6A-46FE-B590-7B299B1662A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AP 1G</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Notenrechner</dc:title>
  <dc:creator>Locher Simone</dc:creator>
  <cp:lastModifiedBy>Locher Simone</cp:lastModifiedBy>
  <cp:lastPrinted>2023-05-11T12:30:38Z</cp:lastPrinted>
  <dcterms:created xsi:type="dcterms:W3CDTF">2022-09-26T15:02:08Z</dcterms:created>
  <dcterms:modified xsi:type="dcterms:W3CDTF">2023-07-25T06:58:07Z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0x01010098F595BFD71F214E8C2C253E40BFF025</vt:lpwstr>
  </property>
</Properties>
</file>